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14835" windowHeight="7545"/>
  </bookViews>
  <sheets>
    <sheet name="1001231" sheetId="1" r:id="rId1"/>
  </sheets>
  <calcPr calcId="125725"/>
</workbook>
</file>

<file path=xl/calcChain.xml><?xml version="1.0" encoding="utf-8"?>
<calcChain xmlns="http://schemas.openxmlformats.org/spreadsheetml/2006/main">
  <c r="D64" i="1"/>
  <c r="D63"/>
  <c r="D62"/>
  <c r="C61"/>
  <c r="B61"/>
  <c r="D61" s="1"/>
  <c r="D60"/>
  <c r="D59"/>
  <c r="C58"/>
  <c r="B58"/>
  <c r="D58" s="1"/>
  <c r="D57"/>
  <c r="D56"/>
  <c r="D55"/>
  <c r="C54"/>
  <c r="B54"/>
  <c r="D54" s="1"/>
  <c r="D53"/>
  <c r="D52"/>
  <c r="D51"/>
  <c r="D50"/>
  <c r="D49"/>
  <c r="D48"/>
  <c r="C47"/>
  <c r="B47"/>
  <c r="D47" s="1"/>
  <c r="D46"/>
  <c r="D45"/>
  <c r="D44"/>
  <c r="D43"/>
  <c r="C42"/>
  <c r="B42"/>
  <c r="D42" s="1"/>
  <c r="D41"/>
  <c r="C40"/>
  <c r="B40"/>
  <c r="D40" s="1"/>
  <c r="D39"/>
  <c r="D38"/>
  <c r="D37"/>
  <c r="D36"/>
  <c r="D35"/>
  <c r="D34"/>
  <c r="D33"/>
  <c r="D32"/>
  <c r="C31"/>
  <c r="B31"/>
  <c r="D31" s="1"/>
  <c r="D30"/>
  <c r="D29"/>
  <c r="D28"/>
  <c r="D27"/>
  <c r="D26"/>
  <c r="D25"/>
  <c r="D24"/>
  <c r="D23"/>
  <c r="D22"/>
  <c r="C21"/>
  <c r="B21"/>
  <c r="D21" s="1"/>
  <c r="D20"/>
  <c r="D19"/>
  <c r="D18"/>
  <c r="D17"/>
  <c r="D16"/>
  <c r="C15"/>
  <c r="B15"/>
  <c r="D15" s="1"/>
  <c r="D14"/>
  <c r="D13"/>
  <c r="D12"/>
  <c r="D11"/>
  <c r="D10"/>
  <c r="D9"/>
  <c r="D8"/>
  <c r="D7"/>
  <c r="D6"/>
  <c r="C5"/>
  <c r="C65" s="1"/>
  <c r="B5"/>
  <c r="B65" s="1"/>
  <c r="D65" s="1"/>
  <c r="D5" l="1"/>
</calcChain>
</file>

<file path=xl/sharedStrings.xml><?xml version="1.0" encoding="utf-8"?>
<sst xmlns="http://schemas.openxmlformats.org/spreadsheetml/2006/main" count="69" uniqueCount="69">
  <si>
    <t>台北市立士林高級商業職業學校學生家長會</t>
    <phoneticPr fontId="2" type="noConversion"/>
  </si>
  <si>
    <t>100學年度各項預算結餘表</t>
    <phoneticPr fontId="2" type="noConversion"/>
  </si>
  <si>
    <t>期間 : 100年10月15日~100年12月31日</t>
    <phoneticPr fontId="2" type="noConversion"/>
  </si>
  <si>
    <t>項目</t>
    <phoneticPr fontId="2" type="noConversion"/>
  </si>
  <si>
    <t>預算金額</t>
    <phoneticPr fontId="2" type="noConversion"/>
  </si>
  <si>
    <t>已使用金額</t>
    <phoneticPr fontId="2" type="noConversion"/>
  </si>
  <si>
    <t>未用餘額</t>
    <phoneticPr fontId="2" type="noConversion"/>
  </si>
  <si>
    <t>家長會</t>
    <phoneticPr fontId="2" type="noConversion"/>
  </si>
  <si>
    <t>行政庶務費</t>
    <phoneticPr fontId="2" type="noConversion"/>
  </si>
  <si>
    <t>公關費</t>
    <phoneticPr fontId="2" type="noConversion"/>
  </si>
  <si>
    <t>志工活動</t>
    <phoneticPr fontId="2" type="noConversion"/>
  </si>
  <si>
    <t>校務會議</t>
    <phoneticPr fontId="2" type="noConversion"/>
  </si>
  <si>
    <t>教師節敬師禮</t>
    <phoneticPr fontId="2" type="noConversion"/>
  </si>
  <si>
    <t>學校日</t>
    <phoneticPr fontId="2" type="noConversion"/>
  </si>
  <si>
    <t>親師聯誼</t>
  </si>
  <si>
    <t>雜費</t>
    <phoneticPr fontId="2" type="noConversion"/>
  </si>
  <si>
    <t>預備金</t>
    <phoneticPr fontId="2" type="noConversion"/>
  </si>
  <si>
    <t>校長室</t>
    <phoneticPr fontId="2" type="noConversion"/>
  </si>
  <si>
    <t>友校活動費</t>
    <phoneticPr fontId="2" type="noConversion"/>
  </si>
  <si>
    <t>茶點費</t>
    <phoneticPr fontId="2" type="noConversion"/>
  </si>
  <si>
    <t>禮品費</t>
    <phoneticPr fontId="2" type="noConversion"/>
  </si>
  <si>
    <t>教務處</t>
    <phoneticPr fontId="2" type="noConversion"/>
  </si>
  <si>
    <t>競賽獎勵金</t>
    <phoneticPr fontId="2" type="noConversion"/>
  </si>
  <si>
    <t>學務處</t>
    <phoneticPr fontId="2" type="noConversion"/>
  </si>
  <si>
    <t>校慶活動</t>
    <phoneticPr fontId="2" type="noConversion"/>
  </si>
  <si>
    <t>畢業典禮贊助經費</t>
    <phoneticPr fontId="2" type="noConversion"/>
  </si>
  <si>
    <t>高一淨山活動</t>
    <phoneticPr fontId="2" type="noConversion"/>
  </si>
  <si>
    <t>日高三繫福活動</t>
    <phoneticPr fontId="2" type="noConversion"/>
  </si>
  <si>
    <t>社團公演贊助費</t>
    <phoneticPr fontId="2" type="noConversion"/>
  </si>
  <si>
    <t>高一校歌暨鄉土歌謠評審費</t>
    <phoneticPr fontId="2" type="noConversion"/>
  </si>
  <si>
    <t>交服隊保險費</t>
    <phoneticPr fontId="2" type="noConversion"/>
  </si>
  <si>
    <t>三大服務隊訓練補助款</t>
    <phoneticPr fontId="2" type="noConversion"/>
  </si>
  <si>
    <t>典禮組服裝洗衣費</t>
    <phoneticPr fontId="2" type="noConversion"/>
  </si>
  <si>
    <t>實習處</t>
    <phoneticPr fontId="2" type="noConversion"/>
  </si>
  <si>
    <t>技能、技藝獎勵金</t>
    <phoneticPr fontId="2" type="noConversion"/>
  </si>
  <si>
    <t>乙級、丙級檢定獎勵金</t>
    <phoneticPr fontId="2" type="noConversion"/>
  </si>
  <si>
    <t>全國技能競賽來回車資</t>
  </si>
  <si>
    <t>商科技藝競賽台中豐原高商來回車資</t>
  </si>
  <si>
    <t>實習商店-交服/秩服學生誤餐</t>
    <phoneticPr fontId="2" type="noConversion"/>
  </si>
  <si>
    <t>實習商店-衛服學生便當</t>
    <phoneticPr fontId="2" type="noConversion"/>
  </si>
  <si>
    <t>宣傳活動交通接送車資</t>
  </si>
  <si>
    <t>警察勤務支援加班費</t>
  </si>
  <si>
    <t>人事室</t>
    <phoneticPr fontId="2" type="noConversion"/>
  </si>
  <si>
    <t>退休人員獎牌</t>
    <phoneticPr fontId="2" type="noConversion"/>
  </si>
  <si>
    <t>夜間部</t>
    <phoneticPr fontId="2" type="noConversion"/>
  </si>
  <si>
    <t>三大服務隊慰勞金</t>
    <phoneticPr fontId="2" type="noConversion"/>
  </si>
  <si>
    <t>四大服務隊獎勵</t>
    <phoneticPr fontId="2" type="noConversion"/>
  </si>
  <si>
    <t>競試、模擬考、全民英檢</t>
    <phoneticPr fontId="2" type="noConversion"/>
  </si>
  <si>
    <t>高四祈福活動</t>
    <phoneticPr fontId="2" type="noConversion"/>
  </si>
  <si>
    <t>教官室</t>
    <phoneticPr fontId="2" type="noConversion"/>
  </si>
  <si>
    <t>賃居生慰問</t>
    <phoneticPr fontId="2" type="noConversion"/>
  </si>
  <si>
    <t>僑生三節慰問</t>
    <phoneticPr fontId="2" type="noConversion"/>
  </si>
  <si>
    <t>春節值班慰問金</t>
    <phoneticPr fontId="2" type="noConversion"/>
  </si>
  <si>
    <t>夜間部專車輔導員期初大會</t>
  </si>
  <si>
    <t>陽明山教養院服務學習車資</t>
  </si>
  <si>
    <t>春節值班餐費</t>
  </si>
  <si>
    <t>總務處</t>
    <phoneticPr fontId="2" type="noConversion"/>
  </si>
  <si>
    <t>春節保全慰問金</t>
    <phoneticPr fontId="2" type="noConversion"/>
  </si>
  <si>
    <t>春節保全餐費</t>
    <phoneticPr fontId="2" type="noConversion"/>
  </si>
  <si>
    <t>五一勞動節工友慰勞金</t>
    <phoneticPr fontId="2" type="noConversion"/>
  </si>
  <si>
    <t>圖書館</t>
    <phoneticPr fontId="2" type="noConversion"/>
  </si>
  <si>
    <t>讀書心得寫作、閱讀活動</t>
    <phoneticPr fontId="2" type="noConversion"/>
  </si>
  <si>
    <t>國際交流活動補助</t>
  </si>
  <si>
    <t>輔導室</t>
    <phoneticPr fontId="2" type="noConversion"/>
  </si>
  <si>
    <t>學校日桶裝水及一口杯</t>
  </si>
  <si>
    <t>生命探索親子體驗營誤餐費、材料費等</t>
  </si>
  <si>
    <t>新移民家庭座談誤餐支出</t>
  </si>
  <si>
    <t>合計</t>
    <phoneticPr fontId="2" type="noConversion"/>
  </si>
  <si>
    <t xml:space="preserve">會長: 邱玉雲        財務: 楊茗雅        會計: 陳春金        秘書: 郭峯紫        出納: 張秀萍        製表: 陳春金 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</si>
</sst>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#,##0.00_);[Red]\(#,##0.00\)"/>
    <numFmt numFmtId="177" formatCode="#,##0.00;[Red]#,##0.00"/>
    <numFmt numFmtId="178" formatCode="#,##0.00_ "/>
  </numFmts>
  <fonts count="14"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4"/>
      <name val="新細明體"/>
      <family val="1"/>
      <charset val="136"/>
    </font>
    <font>
      <sz val="14"/>
      <name val="細明體"/>
      <family val="3"/>
      <charset val="136"/>
    </font>
    <font>
      <b/>
      <sz val="14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name val="新細明體"/>
      <family val="1"/>
      <charset val="136"/>
    </font>
    <font>
      <sz val="15"/>
      <name val="新細明體"/>
      <family val="1"/>
      <charset val="136"/>
    </font>
    <font>
      <sz val="12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176" fontId="6" fillId="0" borderId="5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177" fontId="4" fillId="0" borderId="7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177" fontId="4" fillId="0" borderId="9" xfId="0" applyNumberFormat="1" applyFont="1" applyBorder="1" applyAlignment="1">
      <alignment horizontal="right"/>
    </xf>
    <xf numFmtId="0" fontId="4" fillId="0" borderId="10" xfId="0" applyFont="1" applyBorder="1" applyAlignment="1"/>
    <xf numFmtId="177" fontId="4" fillId="0" borderId="11" xfId="0" applyNumberFormat="1" applyFont="1" applyBorder="1" applyAlignment="1">
      <alignment horizontal="right"/>
    </xf>
    <xf numFmtId="177" fontId="4" fillId="0" borderId="12" xfId="0" applyNumberFormat="1" applyFont="1" applyBorder="1" applyAlignment="1">
      <alignment horizontal="right"/>
    </xf>
    <xf numFmtId="177" fontId="4" fillId="0" borderId="13" xfId="0" applyNumberFormat="1" applyFont="1" applyBorder="1" applyAlignment="1">
      <alignment horizontal="right"/>
    </xf>
    <xf numFmtId="177" fontId="4" fillId="0" borderId="14" xfId="0" applyNumberFormat="1" applyFont="1" applyBorder="1" applyAlignment="1">
      <alignment horizontal="right"/>
    </xf>
    <xf numFmtId="177" fontId="4" fillId="0" borderId="15" xfId="0" applyNumberFormat="1" applyFont="1" applyBorder="1" applyAlignment="1">
      <alignment horizontal="right"/>
    </xf>
    <xf numFmtId="0" fontId="4" fillId="0" borderId="16" xfId="0" applyFont="1" applyBorder="1" applyAlignment="1"/>
    <xf numFmtId="0" fontId="4" fillId="0" borderId="6" xfId="0" applyFont="1" applyBorder="1" applyAlignment="1"/>
    <xf numFmtId="176" fontId="4" fillId="0" borderId="15" xfId="0" applyNumberFormat="1" applyFont="1" applyBorder="1" applyAlignment="1">
      <alignment horizontal="right"/>
    </xf>
    <xf numFmtId="176" fontId="4" fillId="0" borderId="9" xfId="0" applyNumberFormat="1" applyFont="1" applyBorder="1" applyAlignment="1">
      <alignment horizontal="right"/>
    </xf>
    <xf numFmtId="176" fontId="4" fillId="0" borderId="13" xfId="0" applyNumberFormat="1" applyFont="1" applyBorder="1" applyAlignment="1">
      <alignment horizontal="right"/>
    </xf>
    <xf numFmtId="0" fontId="4" fillId="0" borderId="17" xfId="0" applyFont="1" applyFill="1" applyBorder="1" applyAlignment="1"/>
    <xf numFmtId="4" fontId="4" fillId="0" borderId="8" xfId="0" applyNumberFormat="1" applyFont="1" applyBorder="1" applyAlignment="1">
      <alignment horizontal="right"/>
    </xf>
    <xf numFmtId="0" fontId="7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78" fontId="0" fillId="0" borderId="0" xfId="0" applyNumberFormat="1"/>
    <xf numFmtId="0" fontId="4" fillId="0" borderId="17" xfId="0" applyFont="1" applyBorder="1" applyAlignment="1"/>
    <xf numFmtId="177" fontId="4" fillId="0" borderId="19" xfId="0" applyNumberFormat="1" applyFont="1" applyBorder="1" applyAlignment="1">
      <alignment horizontal="right"/>
    </xf>
    <xf numFmtId="0" fontId="4" fillId="0" borderId="20" xfId="0" applyFont="1" applyBorder="1" applyAlignment="1"/>
    <xf numFmtId="177" fontId="4" fillId="0" borderId="21" xfId="0" applyNumberFormat="1" applyFont="1" applyBorder="1" applyAlignment="1">
      <alignment horizontal="right"/>
    </xf>
    <xf numFmtId="177" fontId="4" fillId="0" borderId="22" xfId="0" applyNumberFormat="1" applyFont="1" applyBorder="1" applyAlignment="1">
      <alignment horizontal="right"/>
    </xf>
    <xf numFmtId="0" fontId="4" fillId="0" borderId="18" xfId="0" applyFont="1" applyBorder="1" applyAlignment="1"/>
    <xf numFmtId="177" fontId="4" fillId="0" borderId="23" xfId="0" applyNumberFormat="1" applyFont="1" applyBorder="1" applyAlignment="1">
      <alignment horizontal="right"/>
    </xf>
    <xf numFmtId="177" fontId="4" fillId="0" borderId="24" xfId="0" applyNumberFormat="1" applyFont="1" applyBorder="1" applyAlignment="1">
      <alignment horizontal="right"/>
    </xf>
    <xf numFmtId="0" fontId="4" fillId="0" borderId="10" xfId="0" applyFont="1" applyBorder="1" applyAlignment="1">
      <alignment vertical="center" wrapText="1"/>
    </xf>
    <xf numFmtId="177" fontId="4" fillId="0" borderId="25" xfId="0" applyNumberFormat="1" applyFont="1" applyBorder="1" applyAlignment="1">
      <alignment horizontal="right"/>
    </xf>
    <xf numFmtId="177" fontId="4" fillId="0" borderId="26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176" fontId="6" fillId="0" borderId="27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1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topLeftCell="A58" workbookViewId="0">
      <selection activeCell="C12" sqref="C12:C13"/>
    </sheetView>
  </sheetViews>
  <sheetFormatPr defaultRowHeight="16.5"/>
  <cols>
    <col min="1" max="1" width="31.875" customWidth="1"/>
    <col min="2" max="3" width="24.25" customWidth="1"/>
    <col min="4" max="4" width="28.5" customWidth="1"/>
    <col min="5" max="5" width="9" hidden="1" customWidth="1"/>
    <col min="6" max="6" width="11.125" hidden="1" customWidth="1"/>
  </cols>
  <sheetData>
    <row r="1" spans="1:6" ht="28.5" customHeight="1">
      <c r="A1" s="51" t="s">
        <v>0</v>
      </c>
      <c r="B1" s="51"/>
      <c r="C1" s="51"/>
      <c r="D1" s="51"/>
      <c r="E1" s="51"/>
      <c r="F1" s="51"/>
    </row>
    <row r="2" spans="1:6" ht="28.5" customHeight="1">
      <c r="A2" s="52" t="s">
        <v>1</v>
      </c>
      <c r="B2" s="52"/>
      <c r="C2" s="52"/>
      <c r="D2" s="52"/>
    </row>
    <row r="3" spans="1:6" ht="28.5" customHeight="1" thickBot="1">
      <c r="A3" s="53" t="s">
        <v>2</v>
      </c>
      <c r="B3" s="53"/>
      <c r="C3" s="53"/>
      <c r="D3" s="53"/>
    </row>
    <row r="4" spans="1:6" ht="28.5" customHeight="1" thickBot="1">
      <c r="A4" s="1" t="s">
        <v>3</v>
      </c>
      <c r="B4" s="2" t="s">
        <v>4</v>
      </c>
      <c r="C4" s="3" t="s">
        <v>5</v>
      </c>
      <c r="D4" s="4" t="s">
        <v>6</v>
      </c>
    </row>
    <row r="5" spans="1:6" ht="23.25" customHeight="1" thickBot="1">
      <c r="A5" s="5" t="s">
        <v>7</v>
      </c>
      <c r="B5" s="6">
        <f>B6+B7+B8+B9+B10+B11+B12+B13+B14</f>
        <v>275000</v>
      </c>
      <c r="C5" s="7">
        <f>C6+C7+C8+C9+C10+C11+C12+C13+C14</f>
        <v>30832</v>
      </c>
      <c r="D5" s="8">
        <f>B5-C5</f>
        <v>244168</v>
      </c>
    </row>
    <row r="6" spans="1:6" ht="20.25" customHeight="1">
      <c r="A6" s="9" t="s">
        <v>8</v>
      </c>
      <c r="B6" s="10">
        <v>30000</v>
      </c>
      <c r="C6" s="11">
        <v>10162</v>
      </c>
      <c r="D6" s="12">
        <f>B6-C6</f>
        <v>19838</v>
      </c>
    </row>
    <row r="7" spans="1:6" ht="19.5">
      <c r="A7" s="13" t="s">
        <v>9</v>
      </c>
      <c r="B7" s="14">
        <v>10000</v>
      </c>
      <c r="C7" s="15">
        <v>6500</v>
      </c>
      <c r="D7" s="12">
        <f>B7-C7</f>
        <v>3500</v>
      </c>
    </row>
    <row r="8" spans="1:6" ht="19.5">
      <c r="A8" s="13" t="s">
        <v>10</v>
      </c>
      <c r="B8" s="16">
        <v>10000</v>
      </c>
      <c r="C8" s="15">
        <v>4200</v>
      </c>
      <c r="D8" s="12">
        <f>B8-C8</f>
        <v>5800</v>
      </c>
    </row>
    <row r="9" spans="1:6" ht="19.5">
      <c r="A9" s="13" t="s">
        <v>11</v>
      </c>
      <c r="B9" s="16">
        <v>50000</v>
      </c>
      <c r="C9" s="15">
        <v>0</v>
      </c>
      <c r="D9" s="12">
        <f t="shared" ref="D9:D30" si="0">B9-C9</f>
        <v>50000</v>
      </c>
    </row>
    <row r="10" spans="1:6" ht="19.5">
      <c r="A10" s="13" t="s">
        <v>12</v>
      </c>
      <c r="B10" s="16">
        <v>50000</v>
      </c>
      <c r="C10" s="15">
        <v>0</v>
      </c>
      <c r="D10" s="12">
        <f t="shared" si="0"/>
        <v>50000</v>
      </c>
    </row>
    <row r="11" spans="1:6" ht="19.5">
      <c r="A11" s="13" t="s">
        <v>13</v>
      </c>
      <c r="B11" s="14">
        <v>30000</v>
      </c>
      <c r="C11" s="17">
        <v>0</v>
      </c>
      <c r="D11" s="12">
        <f t="shared" si="0"/>
        <v>30000</v>
      </c>
    </row>
    <row r="12" spans="1:6" ht="19.5">
      <c r="A12" s="13" t="s">
        <v>14</v>
      </c>
      <c r="B12" s="18">
        <v>20000</v>
      </c>
      <c r="C12" s="14">
        <v>0</v>
      </c>
      <c r="D12" s="12">
        <f t="shared" si="0"/>
        <v>20000</v>
      </c>
    </row>
    <row r="13" spans="1:6" ht="19.5">
      <c r="A13" s="13" t="s">
        <v>15</v>
      </c>
      <c r="B13" s="16">
        <v>50000</v>
      </c>
      <c r="C13" s="14">
        <v>9970</v>
      </c>
      <c r="D13" s="12">
        <f t="shared" si="0"/>
        <v>40030</v>
      </c>
    </row>
    <row r="14" spans="1:6" ht="20.25" thickBot="1">
      <c r="A14" s="19" t="s">
        <v>16</v>
      </c>
      <c r="B14" s="16">
        <v>25000</v>
      </c>
      <c r="C14" s="11">
        <v>0</v>
      </c>
      <c r="D14" s="12">
        <f t="shared" si="0"/>
        <v>25000</v>
      </c>
    </row>
    <row r="15" spans="1:6" ht="20.25" thickBot="1">
      <c r="A15" s="5" t="s">
        <v>17</v>
      </c>
      <c r="B15" s="6">
        <f>B16+B17+B18</f>
        <v>30000</v>
      </c>
      <c r="C15" s="7">
        <f>C16+C17+C18</f>
        <v>0</v>
      </c>
      <c r="D15" s="8">
        <f t="shared" si="0"/>
        <v>30000</v>
      </c>
    </row>
    <row r="16" spans="1:6" ht="19.5">
      <c r="A16" s="20" t="s">
        <v>18</v>
      </c>
      <c r="B16" s="21">
        <v>10000</v>
      </c>
      <c r="C16" s="17">
        <v>0</v>
      </c>
      <c r="D16" s="22">
        <f t="shared" si="0"/>
        <v>10000</v>
      </c>
    </row>
    <row r="17" spans="1:4" ht="19.5">
      <c r="A17" s="13" t="s">
        <v>19</v>
      </c>
      <c r="B17" s="23">
        <v>10000</v>
      </c>
      <c r="C17" s="17">
        <v>0</v>
      </c>
      <c r="D17" s="22">
        <f t="shared" si="0"/>
        <v>10000</v>
      </c>
    </row>
    <row r="18" spans="1:4" ht="20.25" thickBot="1">
      <c r="A18" s="24" t="s">
        <v>20</v>
      </c>
      <c r="B18" s="23">
        <v>10000</v>
      </c>
      <c r="C18" s="25">
        <v>0</v>
      </c>
      <c r="D18" s="22">
        <f t="shared" si="0"/>
        <v>10000</v>
      </c>
    </row>
    <row r="19" spans="1:4" ht="20.25" thickBot="1">
      <c r="A19" s="5" t="s">
        <v>21</v>
      </c>
      <c r="B19" s="6">
        <v>97000</v>
      </c>
      <c r="C19" s="7">
        <v>1800</v>
      </c>
      <c r="D19" s="8">
        <f t="shared" si="0"/>
        <v>95200</v>
      </c>
    </row>
    <row r="20" spans="1:4" ht="20.25" thickBot="1">
      <c r="A20" s="20" t="s">
        <v>22</v>
      </c>
      <c r="B20" s="18">
        <v>97000</v>
      </c>
      <c r="C20" s="11">
        <v>1800</v>
      </c>
      <c r="D20" s="12">
        <f t="shared" si="0"/>
        <v>95200</v>
      </c>
    </row>
    <row r="21" spans="1:4" ht="20.25" thickBot="1">
      <c r="A21" s="5" t="s">
        <v>23</v>
      </c>
      <c r="B21" s="6">
        <f>B22+B23+B24+B25+B26+B27+B28+B29+B30</f>
        <v>287590</v>
      </c>
      <c r="C21" s="7">
        <f>C22+C23+C26+C27+C28+C29+C30</f>
        <v>85624</v>
      </c>
      <c r="D21" s="8">
        <f t="shared" si="0"/>
        <v>201966</v>
      </c>
    </row>
    <row r="22" spans="1:4" ht="19.5">
      <c r="A22" s="13" t="s">
        <v>24</v>
      </c>
      <c r="B22" s="18">
        <v>77100</v>
      </c>
      <c r="C22" s="11">
        <v>73959</v>
      </c>
      <c r="D22" s="12">
        <f t="shared" si="0"/>
        <v>3141</v>
      </c>
    </row>
    <row r="23" spans="1:4" ht="19.5">
      <c r="A23" s="13" t="s">
        <v>25</v>
      </c>
      <c r="B23" s="14">
        <v>65500</v>
      </c>
      <c r="C23" s="11">
        <v>0</v>
      </c>
      <c r="D23" s="12">
        <f t="shared" si="0"/>
        <v>65500</v>
      </c>
    </row>
    <row r="24" spans="1:4" ht="19.5">
      <c r="A24" s="13" t="s">
        <v>26</v>
      </c>
      <c r="B24" s="10">
        <v>15200</v>
      </c>
      <c r="C24" s="11">
        <v>0</v>
      </c>
      <c r="D24" s="12">
        <f t="shared" si="0"/>
        <v>15200</v>
      </c>
    </row>
    <row r="25" spans="1:4" ht="19.5">
      <c r="A25" s="13" t="s">
        <v>27</v>
      </c>
      <c r="B25" s="10">
        <v>31790</v>
      </c>
      <c r="C25" s="11">
        <v>0</v>
      </c>
      <c r="D25" s="12">
        <f t="shared" si="0"/>
        <v>31790</v>
      </c>
    </row>
    <row r="26" spans="1:4" ht="19.5">
      <c r="A26" s="13" t="s">
        <v>28</v>
      </c>
      <c r="B26" s="10">
        <v>21000</v>
      </c>
      <c r="C26" s="11">
        <v>0</v>
      </c>
      <c r="D26" s="12">
        <f t="shared" si="0"/>
        <v>21000</v>
      </c>
    </row>
    <row r="27" spans="1:4" ht="19.5">
      <c r="A27" s="13" t="s">
        <v>29</v>
      </c>
      <c r="B27" s="14">
        <v>5000</v>
      </c>
      <c r="C27" s="11">
        <v>4000</v>
      </c>
      <c r="D27" s="12">
        <f t="shared" si="0"/>
        <v>1000</v>
      </c>
    </row>
    <row r="28" spans="1:4" ht="19.5">
      <c r="A28" s="24" t="s">
        <v>30</v>
      </c>
      <c r="B28" s="16">
        <v>15000</v>
      </c>
      <c r="C28" s="11">
        <v>7665</v>
      </c>
      <c r="D28" s="12">
        <f t="shared" si="0"/>
        <v>7335</v>
      </c>
    </row>
    <row r="29" spans="1:4" ht="19.5">
      <c r="A29" s="13" t="s">
        <v>31</v>
      </c>
      <c r="B29" s="16">
        <v>48000</v>
      </c>
      <c r="C29" s="11">
        <v>0</v>
      </c>
      <c r="D29" s="12">
        <f t="shared" si="0"/>
        <v>48000</v>
      </c>
    </row>
    <row r="30" spans="1:4" ht="20.25" thickBot="1">
      <c r="A30" s="13" t="s">
        <v>32</v>
      </c>
      <c r="B30" s="14">
        <v>9000</v>
      </c>
      <c r="C30" s="11">
        <v>0</v>
      </c>
      <c r="D30" s="12">
        <f t="shared" si="0"/>
        <v>9000</v>
      </c>
    </row>
    <row r="31" spans="1:4" ht="20.25" thickBot="1">
      <c r="A31" s="5" t="s">
        <v>33</v>
      </c>
      <c r="B31" s="6">
        <f>B32+B33+B34+B35+B36+B37+B38+B39</f>
        <v>332200</v>
      </c>
      <c r="C31" s="7">
        <f>C32+C33+C34+C35+C36+C37+C38+C39</f>
        <v>37725</v>
      </c>
      <c r="D31" s="8">
        <f>B31-C31</f>
        <v>294475</v>
      </c>
    </row>
    <row r="32" spans="1:4" ht="19.5">
      <c r="A32" s="20" t="s">
        <v>34</v>
      </c>
      <c r="B32" s="18">
        <v>31400</v>
      </c>
      <c r="C32" s="11">
        <v>6300</v>
      </c>
      <c r="D32" s="12">
        <f t="shared" ref="D32:D65" si="1">B32-C32</f>
        <v>25100</v>
      </c>
    </row>
    <row r="33" spans="1:7" ht="19.5">
      <c r="A33" s="13" t="s">
        <v>35</v>
      </c>
      <c r="B33" s="14">
        <v>174500</v>
      </c>
      <c r="C33" s="17">
        <v>0</v>
      </c>
      <c r="D33" s="12">
        <f t="shared" si="1"/>
        <v>174500</v>
      </c>
    </row>
    <row r="34" spans="1:7" ht="19.5">
      <c r="A34" s="26" t="s">
        <v>36</v>
      </c>
      <c r="B34" s="16">
        <v>5600</v>
      </c>
      <c r="C34" s="15">
        <v>3425</v>
      </c>
      <c r="D34" s="12">
        <f t="shared" si="1"/>
        <v>2175</v>
      </c>
    </row>
    <row r="35" spans="1:7" ht="19.5">
      <c r="A35" s="27" t="s">
        <v>37</v>
      </c>
      <c r="B35" s="16">
        <v>35000</v>
      </c>
      <c r="C35" s="15">
        <v>28000</v>
      </c>
      <c r="D35" s="12">
        <f t="shared" si="1"/>
        <v>7000</v>
      </c>
    </row>
    <row r="36" spans="1:7" ht="19.5">
      <c r="A36" s="13" t="s">
        <v>38</v>
      </c>
      <c r="B36" s="16">
        <v>28500</v>
      </c>
      <c r="C36" s="15">
        <v>0</v>
      </c>
      <c r="D36" s="12">
        <f t="shared" si="1"/>
        <v>28500</v>
      </c>
    </row>
    <row r="37" spans="1:7" ht="19.5">
      <c r="A37" s="28" t="s">
        <v>39</v>
      </c>
      <c r="B37" s="16">
        <v>37200</v>
      </c>
      <c r="C37" s="15">
        <v>0</v>
      </c>
      <c r="D37" s="12">
        <f t="shared" si="1"/>
        <v>37200</v>
      </c>
    </row>
    <row r="38" spans="1:7" ht="19.5">
      <c r="A38" s="28" t="s">
        <v>40</v>
      </c>
      <c r="B38" s="16">
        <v>16000</v>
      </c>
      <c r="C38" s="15">
        <v>0</v>
      </c>
      <c r="D38" s="12">
        <f t="shared" si="1"/>
        <v>16000</v>
      </c>
    </row>
    <row r="39" spans="1:7" ht="20.25" thickBot="1">
      <c r="A39" s="29" t="s">
        <v>41</v>
      </c>
      <c r="B39" s="16">
        <v>4000</v>
      </c>
      <c r="C39" s="15">
        <v>0</v>
      </c>
      <c r="D39" s="12">
        <f t="shared" si="1"/>
        <v>4000</v>
      </c>
      <c r="G39" s="30"/>
    </row>
    <row r="40" spans="1:7" ht="20.25" thickBot="1">
      <c r="A40" s="5" t="s">
        <v>42</v>
      </c>
      <c r="B40" s="6">
        <f>B41</f>
        <v>9000</v>
      </c>
      <c r="C40" s="7">
        <f>C41</f>
        <v>2140</v>
      </c>
      <c r="D40" s="8">
        <f t="shared" si="1"/>
        <v>6860</v>
      </c>
      <c r="G40" s="30"/>
    </row>
    <row r="41" spans="1:7" ht="20.25" thickBot="1">
      <c r="A41" s="31" t="s">
        <v>43</v>
      </c>
      <c r="B41" s="18">
        <v>9000</v>
      </c>
      <c r="C41" s="32">
        <v>2140</v>
      </c>
      <c r="D41" s="12">
        <f t="shared" si="1"/>
        <v>6860</v>
      </c>
      <c r="G41" s="30"/>
    </row>
    <row r="42" spans="1:7" ht="20.25" thickBot="1">
      <c r="A42" s="5" t="s">
        <v>44</v>
      </c>
      <c r="B42" s="6">
        <f>B43+B44+B45+B46</f>
        <v>74300</v>
      </c>
      <c r="C42" s="7">
        <f>C43+C44+C45+C46</f>
        <v>2400</v>
      </c>
      <c r="D42" s="8">
        <f t="shared" si="1"/>
        <v>71900</v>
      </c>
      <c r="G42" s="30"/>
    </row>
    <row r="43" spans="1:7" ht="19.5">
      <c r="A43" s="33" t="s">
        <v>45</v>
      </c>
      <c r="B43" s="34">
        <v>10000</v>
      </c>
      <c r="C43" s="35">
        <v>0</v>
      </c>
      <c r="D43" s="12">
        <f t="shared" si="1"/>
        <v>10000</v>
      </c>
      <c r="G43" s="30"/>
    </row>
    <row r="44" spans="1:7" ht="19.5">
      <c r="A44" s="20" t="s">
        <v>46</v>
      </c>
      <c r="B44" s="14">
        <v>10000</v>
      </c>
      <c r="C44" s="17">
        <v>0</v>
      </c>
      <c r="D44" s="12">
        <f t="shared" si="1"/>
        <v>10000</v>
      </c>
      <c r="G44" s="30"/>
    </row>
    <row r="45" spans="1:7" ht="19.5">
      <c r="A45" s="13" t="s">
        <v>47</v>
      </c>
      <c r="B45" s="14">
        <v>44000</v>
      </c>
      <c r="C45" s="11">
        <v>2400</v>
      </c>
      <c r="D45" s="12">
        <f t="shared" si="1"/>
        <v>41600</v>
      </c>
      <c r="G45" s="30"/>
    </row>
    <row r="46" spans="1:7" ht="20.25" thickBot="1">
      <c r="A46" s="19" t="s">
        <v>48</v>
      </c>
      <c r="B46" s="18">
        <v>10300</v>
      </c>
      <c r="C46" s="32">
        <v>0</v>
      </c>
      <c r="D46" s="12">
        <f t="shared" si="1"/>
        <v>10300</v>
      </c>
      <c r="G46" s="30"/>
    </row>
    <row r="47" spans="1:7" ht="20.25" thickBot="1">
      <c r="A47" s="5" t="s">
        <v>49</v>
      </c>
      <c r="B47" s="6">
        <f>B48+B49+B50+B51+B52+B53</f>
        <v>31700</v>
      </c>
      <c r="C47" s="7">
        <f>C48+C49+C50+C51+C52+C53</f>
        <v>1936</v>
      </c>
      <c r="D47" s="8">
        <f t="shared" si="1"/>
        <v>29764</v>
      </c>
      <c r="G47" s="30"/>
    </row>
    <row r="48" spans="1:7" ht="19.5">
      <c r="A48" s="13" t="s">
        <v>50</v>
      </c>
      <c r="B48" s="34">
        <v>14000</v>
      </c>
      <c r="C48" s="35">
        <v>0</v>
      </c>
      <c r="D48" s="12">
        <f t="shared" si="1"/>
        <v>14000</v>
      </c>
      <c r="G48" s="30"/>
    </row>
    <row r="49" spans="1:7" ht="19.5">
      <c r="A49" s="13" t="s">
        <v>51</v>
      </c>
      <c r="B49" s="14">
        <v>3000</v>
      </c>
      <c r="C49" s="17">
        <v>0</v>
      </c>
      <c r="D49" s="12">
        <f t="shared" si="1"/>
        <v>3000</v>
      </c>
      <c r="G49" s="30"/>
    </row>
    <row r="50" spans="1:7" ht="19.5">
      <c r="A50" s="13" t="s">
        <v>52</v>
      </c>
      <c r="B50" s="14">
        <v>4800</v>
      </c>
      <c r="C50" s="17">
        <v>0</v>
      </c>
      <c r="D50" s="12">
        <f t="shared" si="1"/>
        <v>4800</v>
      </c>
      <c r="G50" s="30"/>
    </row>
    <row r="51" spans="1:7" ht="19.5">
      <c r="A51" s="28" t="s">
        <v>53</v>
      </c>
      <c r="B51" s="14">
        <v>1500</v>
      </c>
      <c r="C51" s="17">
        <v>0</v>
      </c>
      <c r="D51" s="12">
        <f t="shared" si="1"/>
        <v>1500</v>
      </c>
      <c r="G51" s="30"/>
    </row>
    <row r="52" spans="1:7" ht="19.5">
      <c r="A52" s="28" t="s">
        <v>54</v>
      </c>
      <c r="B52" s="14">
        <v>6000</v>
      </c>
      <c r="C52" s="17">
        <v>1936</v>
      </c>
      <c r="D52" s="12">
        <f t="shared" si="1"/>
        <v>4064</v>
      </c>
      <c r="G52" s="30"/>
    </row>
    <row r="53" spans="1:7" ht="20.25" thickBot="1">
      <c r="A53" s="36" t="s">
        <v>55</v>
      </c>
      <c r="B53" s="37">
        <v>2400</v>
      </c>
      <c r="C53" s="38">
        <v>0</v>
      </c>
      <c r="D53" s="12">
        <f t="shared" si="1"/>
        <v>2400</v>
      </c>
      <c r="G53" s="30"/>
    </row>
    <row r="54" spans="1:7" ht="20.25" thickBot="1">
      <c r="A54" s="5" t="s">
        <v>56</v>
      </c>
      <c r="B54" s="6">
        <f>B55+B56+B57</f>
        <v>11300</v>
      </c>
      <c r="C54" s="7">
        <f>C55+C56+C57</f>
        <v>0</v>
      </c>
      <c r="D54" s="8">
        <f t="shared" si="1"/>
        <v>11300</v>
      </c>
      <c r="G54" s="30"/>
    </row>
    <row r="55" spans="1:7" ht="19.5">
      <c r="A55" s="20" t="s">
        <v>57</v>
      </c>
      <c r="B55" s="34">
        <v>2400</v>
      </c>
      <c r="C55" s="35">
        <v>0</v>
      </c>
      <c r="D55" s="12">
        <f t="shared" si="1"/>
        <v>2400</v>
      </c>
      <c r="G55" s="30"/>
    </row>
    <row r="56" spans="1:7" ht="19.5">
      <c r="A56" s="19" t="s">
        <v>58</v>
      </c>
      <c r="B56" s="14">
        <v>2400</v>
      </c>
      <c r="C56" s="17">
        <v>0</v>
      </c>
      <c r="D56" s="12">
        <f t="shared" si="1"/>
        <v>2400</v>
      </c>
      <c r="G56" s="30"/>
    </row>
    <row r="57" spans="1:7" ht="20.25" thickBot="1">
      <c r="A57" s="19" t="s">
        <v>59</v>
      </c>
      <c r="B57" s="18">
        <v>6500</v>
      </c>
      <c r="C57" s="32">
        <v>0</v>
      </c>
      <c r="D57" s="12">
        <f t="shared" si="1"/>
        <v>6500</v>
      </c>
      <c r="G57" s="30"/>
    </row>
    <row r="58" spans="1:7" ht="20.25" thickBot="1">
      <c r="A58" s="5" t="s">
        <v>60</v>
      </c>
      <c r="B58" s="6">
        <f>B59+B60</f>
        <v>48000</v>
      </c>
      <c r="C58" s="7">
        <f>C64</f>
        <v>0</v>
      </c>
      <c r="D58" s="8">
        <f t="shared" si="1"/>
        <v>48000</v>
      </c>
      <c r="G58" s="30"/>
    </row>
    <row r="59" spans="1:7" ht="19.5">
      <c r="A59" s="33" t="s">
        <v>61</v>
      </c>
      <c r="B59" s="34">
        <v>24000</v>
      </c>
      <c r="C59" s="35">
        <v>0</v>
      </c>
      <c r="D59" s="12">
        <f t="shared" si="1"/>
        <v>24000</v>
      </c>
      <c r="G59" s="30"/>
    </row>
    <row r="60" spans="1:7" ht="20.25" thickBot="1">
      <c r="A60" s="39" t="s">
        <v>62</v>
      </c>
      <c r="B60" s="37">
        <v>24000</v>
      </c>
      <c r="C60" s="38">
        <v>0</v>
      </c>
      <c r="D60" s="12">
        <f t="shared" si="1"/>
        <v>24000</v>
      </c>
      <c r="G60" s="30"/>
    </row>
    <row r="61" spans="1:7" ht="20.25" thickBot="1">
      <c r="A61" s="5" t="s">
        <v>63</v>
      </c>
      <c r="B61" s="6">
        <f>B62+B63+B64</f>
        <v>8000</v>
      </c>
      <c r="C61" s="7">
        <f>C67</f>
        <v>0</v>
      </c>
      <c r="D61" s="8">
        <f t="shared" si="1"/>
        <v>8000</v>
      </c>
      <c r="G61" s="30"/>
    </row>
    <row r="62" spans="1:7" ht="19.5">
      <c r="A62" s="39" t="s">
        <v>64</v>
      </c>
      <c r="B62" s="40">
        <v>2000</v>
      </c>
      <c r="C62" s="41">
        <v>0</v>
      </c>
      <c r="D62" s="12">
        <f t="shared" si="1"/>
        <v>2000</v>
      </c>
      <c r="G62" s="30"/>
    </row>
    <row r="63" spans="1:7" ht="20.25" thickBot="1">
      <c r="A63" s="42" t="s">
        <v>65</v>
      </c>
      <c r="B63" s="14">
        <v>4000</v>
      </c>
      <c r="C63" s="17">
        <v>0</v>
      </c>
      <c r="D63" s="12">
        <f t="shared" si="1"/>
        <v>4000</v>
      </c>
      <c r="G63" s="30"/>
    </row>
    <row r="64" spans="1:7" ht="20.25" thickBot="1">
      <c r="A64" s="28" t="s">
        <v>66</v>
      </c>
      <c r="B64" s="40">
        <v>2000</v>
      </c>
      <c r="C64" s="38">
        <v>0</v>
      </c>
      <c r="D64" s="12">
        <f t="shared" si="1"/>
        <v>2000</v>
      </c>
      <c r="G64" s="30"/>
    </row>
    <row r="65" spans="1:7" ht="20.25" thickBot="1">
      <c r="A65" s="5" t="s">
        <v>67</v>
      </c>
      <c r="B65" s="6">
        <f>B5+B15+B19+B21+B31+B40+B42+B47+B54+B58+B61</f>
        <v>1204090</v>
      </c>
      <c r="C65" s="7">
        <f>C5+C15+C19+C21+C31+C40+C42+C47+C54+C58</f>
        <v>162457</v>
      </c>
      <c r="D65" s="43">
        <f t="shared" si="1"/>
        <v>1041633</v>
      </c>
    </row>
    <row r="66" spans="1:7" ht="20.25">
      <c r="A66" s="54" t="s">
        <v>68</v>
      </c>
      <c r="B66" s="54"/>
      <c r="C66" s="54"/>
      <c r="D66" s="54"/>
      <c r="E66" s="54"/>
      <c r="F66" s="54"/>
      <c r="G66" s="55"/>
    </row>
    <row r="67" spans="1:7" ht="18" customHeight="1">
      <c r="A67" s="44"/>
      <c r="B67" s="44"/>
      <c r="C67" s="45"/>
      <c r="D67" s="46"/>
    </row>
    <row r="68" spans="1:7" ht="16.5" customHeight="1">
      <c r="A68" s="44"/>
      <c r="B68" s="44"/>
      <c r="C68" s="45"/>
      <c r="D68" s="46"/>
    </row>
    <row r="69" spans="1:7">
      <c r="A69" s="44"/>
      <c r="B69" s="44"/>
      <c r="C69" s="45"/>
      <c r="D69" s="46"/>
    </row>
    <row r="70" spans="1:7">
      <c r="A70" s="44"/>
      <c r="B70" s="44"/>
      <c r="C70" s="47"/>
      <c r="D70" s="48"/>
    </row>
    <row r="71" spans="1:7">
      <c r="A71" s="44"/>
      <c r="B71" s="44"/>
      <c r="C71" s="45"/>
      <c r="D71" s="46"/>
    </row>
    <row r="72" spans="1:7">
      <c r="A72" s="49"/>
      <c r="B72" s="44"/>
      <c r="C72" s="45"/>
      <c r="D72" s="49"/>
    </row>
    <row r="73" spans="1:7">
      <c r="A73" s="44"/>
      <c r="B73" s="44"/>
      <c r="C73" s="44"/>
      <c r="D73" s="44"/>
    </row>
    <row r="74" spans="1:7">
      <c r="A74" s="44"/>
      <c r="B74" s="44"/>
      <c r="C74" s="44"/>
      <c r="D74" s="44"/>
    </row>
    <row r="75" spans="1:7">
      <c r="A75" s="44"/>
      <c r="B75" s="44"/>
      <c r="C75" s="46"/>
      <c r="D75" s="46"/>
    </row>
    <row r="76" spans="1:7">
      <c r="A76" s="44"/>
      <c r="B76" s="44"/>
      <c r="C76" s="46"/>
      <c r="D76" s="46"/>
    </row>
    <row r="77" spans="1:7">
      <c r="A77" s="44"/>
      <c r="B77" s="44"/>
      <c r="C77" s="46"/>
      <c r="D77" s="46"/>
    </row>
    <row r="78" spans="1:7">
      <c r="A78" s="44"/>
      <c r="B78" s="44"/>
      <c r="C78" s="46"/>
      <c r="D78" s="46"/>
    </row>
    <row r="79" spans="1:7">
      <c r="A79" s="44"/>
      <c r="B79" s="44"/>
      <c r="C79" s="46"/>
      <c r="D79" s="46"/>
    </row>
    <row r="80" spans="1:7">
      <c r="A80" s="48"/>
      <c r="B80" s="48"/>
      <c r="C80" s="48"/>
      <c r="D80" s="48"/>
    </row>
    <row r="81" spans="1:4">
      <c r="A81" s="44"/>
      <c r="B81" s="44"/>
      <c r="C81" s="46"/>
      <c r="D81" s="46"/>
    </row>
    <row r="82" spans="1:4">
      <c r="A82" s="44"/>
      <c r="B82" s="44"/>
      <c r="C82" s="46"/>
      <c r="D82" s="46"/>
    </row>
    <row r="83" spans="1:4">
      <c r="A83" s="44"/>
      <c r="B83" s="44"/>
      <c r="C83" s="46"/>
      <c r="D83" s="46"/>
    </row>
    <row r="84" spans="1:4">
      <c r="A84" s="44"/>
      <c r="B84" s="44"/>
      <c r="C84" s="46"/>
      <c r="D84" s="46"/>
    </row>
    <row r="85" spans="1:4">
      <c r="A85" s="44"/>
      <c r="B85" s="44"/>
      <c r="C85" s="46"/>
      <c r="D85" s="46"/>
    </row>
    <row r="86" spans="1:4">
      <c r="A86" s="44"/>
      <c r="B86" s="44"/>
      <c r="C86" s="46"/>
      <c r="D86" s="46"/>
    </row>
    <row r="87" spans="1:4">
      <c r="A87" s="44"/>
      <c r="B87" s="44"/>
      <c r="C87" s="46"/>
      <c r="D87" s="46"/>
    </row>
    <row r="88" spans="1:4">
      <c r="A88" s="44"/>
      <c r="B88" s="44"/>
      <c r="C88" s="46"/>
      <c r="D88" s="46"/>
    </row>
    <row r="89" spans="1:4">
      <c r="A89" s="44"/>
      <c r="B89" s="44"/>
      <c r="C89" s="46"/>
      <c r="D89" s="46"/>
    </row>
    <row r="90" spans="1:4">
      <c r="A90" s="50"/>
      <c r="B90" s="44"/>
      <c r="C90" s="46"/>
      <c r="D90" s="46"/>
    </row>
    <row r="91" spans="1:4">
      <c r="A91" s="50"/>
      <c r="B91" s="44"/>
      <c r="C91" s="46"/>
      <c r="D91" s="46"/>
    </row>
    <row r="92" spans="1:4">
      <c r="A92" s="50"/>
      <c r="B92" s="50"/>
      <c r="C92" s="50"/>
      <c r="D92" s="50"/>
    </row>
    <row r="93" spans="1:4">
      <c r="A93" s="50"/>
      <c r="B93" s="50"/>
      <c r="C93" s="50"/>
      <c r="D93" s="50"/>
    </row>
    <row r="94" spans="1:4">
      <c r="A94" s="50"/>
      <c r="B94" s="50"/>
      <c r="C94" s="50"/>
      <c r="D94" s="50"/>
    </row>
    <row r="95" spans="1:4">
      <c r="A95" s="50"/>
      <c r="B95" s="50"/>
      <c r="C95" s="50"/>
      <c r="D95" s="50"/>
    </row>
    <row r="96" spans="1:4">
      <c r="A96" s="50"/>
      <c r="B96" s="50"/>
      <c r="C96" s="50"/>
      <c r="D96" s="50"/>
    </row>
    <row r="97" spans="1:4">
      <c r="A97" s="50"/>
      <c r="B97" s="50"/>
      <c r="C97" s="50"/>
      <c r="D97" s="50"/>
    </row>
    <row r="98" spans="1:4">
      <c r="A98" s="50"/>
      <c r="B98" s="50"/>
      <c r="C98" s="50"/>
      <c r="D98" s="50"/>
    </row>
    <row r="99" spans="1:4">
      <c r="A99" s="50"/>
      <c r="B99" s="50"/>
      <c r="C99" s="50"/>
      <c r="D99" s="50"/>
    </row>
    <row r="100" spans="1:4">
      <c r="A100" s="50"/>
      <c r="B100" s="50"/>
      <c r="C100" s="50"/>
      <c r="D100" s="50"/>
    </row>
    <row r="101" spans="1:4">
      <c r="A101" s="50"/>
      <c r="B101" s="50"/>
      <c r="C101" s="50"/>
      <c r="D101" s="50"/>
    </row>
  </sheetData>
  <mergeCells count="4">
    <mergeCell ref="A1:F1"/>
    <mergeCell ref="A2:D2"/>
    <mergeCell ref="A3:D3"/>
    <mergeCell ref="A66:G66"/>
  </mergeCells>
  <phoneticPr fontId="2" type="noConversion"/>
  <pageMargins left="0.9055118110236221" right="0.23622047244094491" top="0.31496062992125984" bottom="0.11811023622047245" header="0.31496062992125984" footer="0.13"/>
  <pageSetup paperSize="9" scale="63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1001231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2012-01-11T13:29:18Z</dcterms:created>
  <dcterms:modified xsi:type="dcterms:W3CDTF">2012-01-11T13:35:54Z</dcterms:modified>
</cp:coreProperties>
</file>