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075" windowHeight="87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6" i="1"/>
  <c r="F67" s="1"/>
  <c r="E66"/>
  <c r="C66"/>
  <c r="B66"/>
  <c r="F61"/>
  <c r="F58"/>
  <c r="F54"/>
  <c r="F47"/>
  <c r="F42"/>
  <c r="F40"/>
  <c r="F31"/>
  <c r="F21"/>
  <c r="F19"/>
  <c r="F15"/>
  <c r="C11"/>
  <c r="C10"/>
  <c r="C9"/>
  <c r="F5"/>
</calcChain>
</file>

<file path=xl/sharedStrings.xml><?xml version="1.0" encoding="utf-8"?>
<sst xmlns="http://schemas.openxmlformats.org/spreadsheetml/2006/main" count="82" uniqueCount="79">
  <si>
    <t>台北市立士林高級商業職業學校學生家長會</t>
    <phoneticPr fontId="3" type="noConversion"/>
  </si>
  <si>
    <t>100學年度會務收支結餘報告</t>
    <phoneticPr fontId="3" type="noConversion"/>
  </si>
  <si>
    <t>期間 : 100年10月15日至101年9月30日</t>
    <phoneticPr fontId="3" type="noConversion"/>
  </si>
  <si>
    <t>收入項目</t>
  </si>
  <si>
    <t>小計</t>
  </si>
  <si>
    <t>合計</t>
  </si>
  <si>
    <t>支出項目</t>
  </si>
  <si>
    <t>前期結餘（會務）</t>
    <phoneticPr fontId="3" type="noConversion"/>
  </si>
  <si>
    <t>家長會</t>
    <phoneticPr fontId="3" type="noConversion"/>
  </si>
  <si>
    <t>前期結餘（代表大會結餘）</t>
    <phoneticPr fontId="3" type="noConversion"/>
  </si>
  <si>
    <t>行政庶務費</t>
    <phoneticPr fontId="3" type="noConversion"/>
  </si>
  <si>
    <t>會費收入3442人*120元</t>
    <phoneticPr fontId="3" type="noConversion"/>
  </si>
  <si>
    <t>公關費</t>
    <phoneticPr fontId="3" type="noConversion"/>
  </si>
  <si>
    <t>會費收入3393人*120元-退費720元</t>
    <phoneticPr fontId="3" type="noConversion"/>
  </si>
  <si>
    <t>志工活動</t>
    <phoneticPr fontId="3" type="noConversion"/>
  </si>
  <si>
    <t>募款收入</t>
  </si>
  <si>
    <t>校務會議</t>
    <phoneticPr fontId="3" type="noConversion"/>
  </si>
  <si>
    <t>利息收入</t>
    <phoneticPr fontId="3" type="noConversion"/>
  </si>
  <si>
    <t>教師節敬師禮</t>
    <phoneticPr fontId="3" type="noConversion"/>
  </si>
  <si>
    <t>T恤義賣盈餘轉入會務</t>
    <phoneticPr fontId="3" type="noConversion"/>
  </si>
  <si>
    <t>學校日</t>
    <phoneticPr fontId="3" type="noConversion"/>
  </si>
  <si>
    <t>以下空白</t>
    <phoneticPr fontId="3" type="noConversion"/>
  </si>
  <si>
    <t>親師聯誼</t>
  </si>
  <si>
    <t>雜費</t>
    <phoneticPr fontId="3" type="noConversion"/>
  </si>
  <si>
    <t>預備金</t>
    <phoneticPr fontId="3" type="noConversion"/>
  </si>
  <si>
    <t>校長室</t>
    <phoneticPr fontId="3" type="noConversion"/>
  </si>
  <si>
    <t>友校活動費</t>
    <phoneticPr fontId="3" type="noConversion"/>
  </si>
  <si>
    <t>茶點費</t>
    <phoneticPr fontId="3" type="noConversion"/>
  </si>
  <si>
    <t>禮品費</t>
    <phoneticPr fontId="3" type="noConversion"/>
  </si>
  <si>
    <t>教務處</t>
    <phoneticPr fontId="3" type="noConversion"/>
  </si>
  <si>
    <t>競賽獎勵金</t>
    <phoneticPr fontId="3" type="noConversion"/>
  </si>
  <si>
    <t>學務處</t>
    <phoneticPr fontId="3" type="noConversion"/>
  </si>
  <si>
    <t>校慶活動</t>
    <phoneticPr fontId="3" type="noConversion"/>
  </si>
  <si>
    <t>畢業典禮贊助經費</t>
    <phoneticPr fontId="3" type="noConversion"/>
  </si>
  <si>
    <t>高一淨山活動</t>
    <phoneticPr fontId="3" type="noConversion"/>
  </si>
  <si>
    <t>日高三繫福活動</t>
    <phoneticPr fontId="3" type="noConversion"/>
  </si>
  <si>
    <t>社團公演贊助費</t>
    <phoneticPr fontId="3" type="noConversion"/>
  </si>
  <si>
    <t>高一校歌暨鄉土歌謠評審費</t>
    <phoneticPr fontId="3" type="noConversion"/>
  </si>
  <si>
    <t>交服隊保險費</t>
    <phoneticPr fontId="3" type="noConversion"/>
  </si>
  <si>
    <t>三大服務隊訓練補助款</t>
    <phoneticPr fontId="3" type="noConversion"/>
  </si>
  <si>
    <t>典禮組服裝洗衣費</t>
    <phoneticPr fontId="3" type="noConversion"/>
  </si>
  <si>
    <t>實習處</t>
    <phoneticPr fontId="3" type="noConversion"/>
  </si>
  <si>
    <t>技能、技藝獎勵金</t>
    <phoneticPr fontId="3" type="noConversion"/>
  </si>
  <si>
    <t>乙級、丙級檢定獎勵金</t>
    <phoneticPr fontId="3" type="noConversion"/>
  </si>
  <si>
    <t>全國技能競賽來回車資</t>
  </si>
  <si>
    <t>商科技藝競賽台中豐原高商來回車資</t>
  </si>
  <si>
    <t>實習商店-交服/秩服學生誤餐</t>
    <phoneticPr fontId="3" type="noConversion"/>
  </si>
  <si>
    <t>實習商店-衛服學生便當</t>
    <phoneticPr fontId="3" type="noConversion"/>
  </si>
  <si>
    <t>宣傳活動交通接送車資</t>
  </si>
  <si>
    <t>警察勤務支援加班費</t>
  </si>
  <si>
    <t>人事室</t>
    <phoneticPr fontId="3" type="noConversion"/>
  </si>
  <si>
    <t>退休人員獎牌</t>
    <phoneticPr fontId="3" type="noConversion"/>
  </si>
  <si>
    <t>夜間部</t>
    <phoneticPr fontId="3" type="noConversion"/>
  </si>
  <si>
    <t>三大服務隊慰勞金</t>
    <phoneticPr fontId="3" type="noConversion"/>
  </si>
  <si>
    <t>四大服務隊獎勵</t>
    <phoneticPr fontId="3" type="noConversion"/>
  </si>
  <si>
    <t>競試、模擬考、全民英檢</t>
    <phoneticPr fontId="3" type="noConversion"/>
  </si>
  <si>
    <t>高四祈福活動</t>
    <phoneticPr fontId="3" type="noConversion"/>
  </si>
  <si>
    <t>教官室</t>
    <phoneticPr fontId="3" type="noConversion"/>
  </si>
  <si>
    <t>賃居生慰問</t>
    <phoneticPr fontId="3" type="noConversion"/>
  </si>
  <si>
    <t>僑生三節慰問</t>
    <phoneticPr fontId="3" type="noConversion"/>
  </si>
  <si>
    <t>春節值班慰問金</t>
    <phoneticPr fontId="3" type="noConversion"/>
  </si>
  <si>
    <t>夜間部專車輔導員期初大會</t>
  </si>
  <si>
    <t>陽明山教養院服務學習車資</t>
  </si>
  <si>
    <t>春節值班餐費</t>
  </si>
  <si>
    <t>總務處</t>
    <phoneticPr fontId="3" type="noConversion"/>
  </si>
  <si>
    <t>春節保全慰問金</t>
    <phoneticPr fontId="3" type="noConversion"/>
  </si>
  <si>
    <t>春節保全餐費</t>
    <phoneticPr fontId="3" type="noConversion"/>
  </si>
  <si>
    <t>五一勞動節工友慰勞金</t>
    <phoneticPr fontId="3" type="noConversion"/>
  </si>
  <si>
    <t>圖書館</t>
    <phoneticPr fontId="3" type="noConversion"/>
  </si>
  <si>
    <t>讀書心得寫作、閱讀活動</t>
    <phoneticPr fontId="3" type="noConversion"/>
  </si>
  <si>
    <t>國際交流活動補助</t>
  </si>
  <si>
    <t>輔導室</t>
    <phoneticPr fontId="3" type="noConversion"/>
  </si>
  <si>
    <t>學校日桶裝水及一口杯</t>
  </si>
  <si>
    <t>生命探索親子體驗營誤餐費、材料費等</t>
  </si>
  <si>
    <t>新移民家庭座談誤餐支出</t>
  </si>
  <si>
    <t xml:space="preserve">60週年校慶園遊會募捐(獎助學金) </t>
    <phoneticPr fontId="3" type="noConversion"/>
  </si>
  <si>
    <t>總計</t>
  </si>
  <si>
    <t>樂儀旗隊教練鐘點補助款</t>
    <phoneticPr fontId="3" type="noConversion"/>
  </si>
  <si>
    <t>100學年度截至101/9/30結餘 $75,719.00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</si>
</sst>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&quot;$&quot;#,##0.00"/>
    <numFmt numFmtId="177" formatCode="&quot;$&quot;#,##0.00;[Red]&quot;$&quot;#,##0.00"/>
    <numFmt numFmtId="178" formatCode="#,##0.00;[Red]#,##0.00"/>
  </numFmts>
  <fonts count="17">
    <font>
      <sz val="12"/>
      <color theme="1"/>
      <name val="新細明體"/>
      <family val="2"/>
      <charset val="136"/>
      <scheme val="minor"/>
    </font>
    <font>
      <sz val="1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3"/>
      <name val="細明體"/>
      <family val="3"/>
      <charset val="136"/>
    </font>
    <font>
      <sz val="13"/>
      <name val="新細明體"/>
      <family val="1"/>
      <charset val="136"/>
    </font>
    <font>
      <b/>
      <sz val="13"/>
      <name val="細明體"/>
      <family val="3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1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u/>
      <sz val="12"/>
      <color indexed="12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Border="1" applyAlignment="1">
      <alignment horizontal="left"/>
    </xf>
    <xf numFmtId="177" fontId="0" fillId="0" borderId="11" xfId="0" applyNumberFormat="1" applyFont="1" applyBorder="1" applyAlignment="1">
      <alignment horizontal="right"/>
    </xf>
    <xf numFmtId="177" fontId="0" fillId="0" borderId="12" xfId="0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176" fontId="0" fillId="0" borderId="11" xfId="0" applyNumberFormat="1" applyFont="1" applyBorder="1" applyAlignment="1">
      <alignment horizontal="right"/>
    </xf>
    <xf numFmtId="0" fontId="0" fillId="0" borderId="11" xfId="0" applyBorder="1" applyAlignment="1"/>
    <xf numFmtId="177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5" fillId="0" borderId="10" xfId="0" applyFont="1" applyBorder="1" applyAlignment="1">
      <alignment horizontal="left" vertical="center"/>
    </xf>
    <xf numFmtId="0" fontId="0" fillId="0" borderId="10" xfId="0" applyFill="1" applyBorder="1" applyAlignment="1">
      <alignment horizontal="left"/>
    </xf>
    <xf numFmtId="176" fontId="0" fillId="0" borderId="11" xfId="0" applyNumberFormat="1" applyFont="1" applyFill="1" applyBorder="1" applyAlignment="1">
      <alignment horizontal="right"/>
    </xf>
    <xf numFmtId="0" fontId="8" fillId="0" borderId="10" xfId="0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right"/>
    </xf>
    <xf numFmtId="0" fontId="0" fillId="0" borderId="10" xfId="0" applyBorder="1">
      <alignment vertical="center"/>
    </xf>
    <xf numFmtId="0" fontId="8" fillId="0" borderId="11" xfId="0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Fill="1" applyBorder="1" applyAlignment="1"/>
    <xf numFmtId="177" fontId="6" fillId="0" borderId="11" xfId="0" applyNumberFormat="1" applyFont="1" applyBorder="1" applyAlignment="1">
      <alignment horizontal="right"/>
    </xf>
    <xf numFmtId="0" fontId="9" fillId="0" borderId="11" xfId="0" applyFont="1" applyBorder="1" applyAlignment="1"/>
    <xf numFmtId="0" fontId="11" fillId="0" borderId="11" xfId="0" applyFont="1" applyBorder="1">
      <alignment vertical="center"/>
    </xf>
    <xf numFmtId="0" fontId="12" fillId="0" borderId="11" xfId="0" applyFont="1" applyBorder="1">
      <alignment vertical="center"/>
    </xf>
    <xf numFmtId="0" fontId="13" fillId="0" borderId="11" xfId="0" applyFont="1" applyBorder="1" applyAlignment="1"/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/>
    </xf>
    <xf numFmtId="177" fontId="14" fillId="0" borderId="12" xfId="0" applyNumberFormat="1" applyFont="1" applyBorder="1" applyAlignment="1">
      <alignment horizontal="right"/>
    </xf>
    <xf numFmtId="0" fontId="13" fillId="0" borderId="11" xfId="0" applyFont="1" applyBorder="1">
      <alignment vertical="center"/>
    </xf>
    <xf numFmtId="0" fontId="3" fillId="0" borderId="11" xfId="0" applyFont="1" applyFill="1" applyBorder="1">
      <alignment vertical="center"/>
    </xf>
    <xf numFmtId="177" fontId="14" fillId="0" borderId="12" xfId="0" applyNumberFormat="1" applyFont="1" applyBorder="1">
      <alignment vertical="center"/>
    </xf>
    <xf numFmtId="0" fontId="15" fillId="0" borderId="10" xfId="0" applyFont="1" applyBorder="1" applyAlignment="1">
      <alignment horizontal="center"/>
    </xf>
    <xf numFmtId="176" fontId="0" fillId="0" borderId="11" xfId="0" applyNumberFormat="1" applyBorder="1">
      <alignment vertical="center"/>
    </xf>
    <xf numFmtId="0" fontId="15" fillId="0" borderId="11" xfId="0" applyFont="1" applyBorder="1" applyAlignment="1">
      <alignment horizontal="center"/>
    </xf>
    <xf numFmtId="0" fontId="0" fillId="0" borderId="11" xfId="1" applyFont="1" applyBorder="1" applyAlignment="1" applyProtection="1">
      <alignment vertical="center"/>
    </xf>
    <xf numFmtId="177" fontId="0" fillId="0" borderId="12" xfId="0" applyNumberFormat="1" applyBorder="1">
      <alignment vertical="center"/>
    </xf>
    <xf numFmtId="178" fontId="4" fillId="0" borderId="13" xfId="0" applyNumberFormat="1" applyFont="1" applyBorder="1" applyAlignment="1">
      <alignment horizontal="center" vertical="center"/>
    </xf>
    <xf numFmtId="178" fontId="0" fillId="0" borderId="14" xfId="0" applyNumberFormat="1" applyBorder="1" applyAlignment="1"/>
    <xf numFmtId="178" fontId="0" fillId="0" borderId="15" xfId="0" applyNumberFormat="1" applyBorder="1" applyAlignment="1"/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abSelected="1" workbookViewId="0">
      <selection sqref="A1:F1048576"/>
    </sheetView>
  </sheetViews>
  <sheetFormatPr defaultRowHeight="16.5"/>
  <cols>
    <col min="1" max="1" width="33" customWidth="1"/>
    <col min="2" max="2" width="18.25" customWidth="1"/>
    <col min="3" max="3" width="21.25" customWidth="1"/>
    <col min="4" max="4" width="34.75" customWidth="1"/>
    <col min="5" max="5" width="18.75" customWidth="1"/>
    <col min="6" max="6" width="18.5" customWidth="1"/>
  </cols>
  <sheetData>
    <row r="1" spans="1:6" ht="25.5">
      <c r="A1" s="1" t="s">
        <v>0</v>
      </c>
      <c r="B1" s="1"/>
      <c r="C1" s="1"/>
      <c r="D1" s="1"/>
      <c r="E1" s="1"/>
      <c r="F1" s="1"/>
    </row>
    <row r="2" spans="1:6" ht="25.5">
      <c r="A2" s="1" t="s">
        <v>1</v>
      </c>
      <c r="B2" s="1"/>
      <c r="C2" s="1"/>
      <c r="D2" s="1"/>
      <c r="E2" s="1"/>
      <c r="F2" s="1"/>
    </row>
    <row r="3" spans="1:6" ht="20.25" thickBot="1">
      <c r="A3" s="2" t="s">
        <v>2</v>
      </c>
      <c r="B3" s="2"/>
      <c r="C3" s="2"/>
      <c r="D3" s="2"/>
      <c r="E3" s="2"/>
      <c r="F3" s="2"/>
    </row>
    <row r="4" spans="1:6" ht="18" thickBot="1">
      <c r="A4" s="3" t="s">
        <v>3</v>
      </c>
      <c r="B4" s="4" t="s">
        <v>4</v>
      </c>
      <c r="C4" s="5" t="s">
        <v>5</v>
      </c>
      <c r="D4" s="6" t="s">
        <v>6</v>
      </c>
      <c r="E4" s="7" t="s">
        <v>4</v>
      </c>
      <c r="F4" s="8" t="s">
        <v>5</v>
      </c>
    </row>
    <row r="5" spans="1:6" ht="17.25">
      <c r="A5" s="9" t="s">
        <v>7</v>
      </c>
      <c r="B5" s="10">
        <v>41925</v>
      </c>
      <c r="C5" s="11"/>
      <c r="D5" s="12" t="s">
        <v>8</v>
      </c>
      <c r="E5" s="10"/>
      <c r="F5" s="13">
        <f>SUM(E6:E14)</f>
        <v>263999</v>
      </c>
    </row>
    <row r="6" spans="1:6" ht="17.25">
      <c r="A6" s="14" t="s">
        <v>9</v>
      </c>
      <c r="B6" s="15">
        <v>590</v>
      </c>
      <c r="C6" s="16"/>
      <c r="D6" s="17" t="s">
        <v>10</v>
      </c>
      <c r="E6" s="18">
        <v>23266</v>
      </c>
      <c r="F6" s="19"/>
    </row>
    <row r="7" spans="1:6">
      <c r="A7" s="20" t="s">
        <v>11</v>
      </c>
      <c r="B7" s="21">
        <v>413040</v>
      </c>
      <c r="C7" s="21"/>
      <c r="D7" s="22" t="s">
        <v>12</v>
      </c>
      <c r="E7" s="18">
        <v>10000</v>
      </c>
      <c r="F7" s="19"/>
    </row>
    <row r="8" spans="1:6">
      <c r="A8" s="20" t="s">
        <v>13</v>
      </c>
      <c r="B8" s="23">
        <v>406440</v>
      </c>
      <c r="C8" s="24"/>
      <c r="D8" s="22" t="s">
        <v>14</v>
      </c>
      <c r="E8" s="18">
        <v>9110</v>
      </c>
      <c r="F8" s="19"/>
    </row>
    <row r="9" spans="1:6">
      <c r="A9" s="20" t="s">
        <v>15</v>
      </c>
      <c r="B9" s="21">
        <v>252060</v>
      </c>
      <c r="C9" s="21">
        <f>SUM(B5,B6,B7,B8,B9)</f>
        <v>1114055</v>
      </c>
      <c r="D9" s="22" t="s">
        <v>16</v>
      </c>
      <c r="E9" s="18">
        <v>50000</v>
      </c>
      <c r="F9" s="19"/>
    </row>
    <row r="10" spans="1:6" ht="17.25">
      <c r="A10" s="25" t="s">
        <v>17</v>
      </c>
      <c r="B10" s="21">
        <v>647</v>
      </c>
      <c r="C10" s="21">
        <f>SUM(B5,B6,B7,B8,B9,B10)</f>
        <v>1114702</v>
      </c>
      <c r="D10" s="22" t="s">
        <v>18</v>
      </c>
      <c r="E10" s="18">
        <v>51800</v>
      </c>
      <c r="F10" s="19"/>
    </row>
    <row r="11" spans="1:6">
      <c r="A11" s="26" t="s">
        <v>19</v>
      </c>
      <c r="B11" s="27">
        <v>6182</v>
      </c>
      <c r="C11" s="21">
        <f>SUM(B5,B6,B7,B8,B9,B10,B11)</f>
        <v>1120884</v>
      </c>
      <c r="D11" s="22" t="s">
        <v>20</v>
      </c>
      <c r="E11" s="18">
        <v>29950</v>
      </c>
      <c r="F11" s="19"/>
    </row>
    <row r="12" spans="1:6" ht="17.25">
      <c r="A12" s="28" t="s">
        <v>21</v>
      </c>
      <c r="B12" s="24"/>
      <c r="C12" s="24"/>
      <c r="D12" s="22" t="s">
        <v>22</v>
      </c>
      <c r="E12" s="18">
        <v>20000</v>
      </c>
      <c r="F12" s="19"/>
    </row>
    <row r="13" spans="1:6">
      <c r="A13" s="20"/>
      <c r="B13" s="29"/>
      <c r="C13" s="24"/>
      <c r="D13" s="22" t="s">
        <v>23</v>
      </c>
      <c r="E13" s="18">
        <v>44873</v>
      </c>
      <c r="F13" s="19"/>
    </row>
    <row r="14" spans="1:6">
      <c r="A14" s="30"/>
      <c r="B14" s="24"/>
      <c r="C14" s="24"/>
      <c r="D14" s="22" t="s">
        <v>24</v>
      </c>
      <c r="E14" s="18">
        <v>25000</v>
      </c>
      <c r="F14" s="19"/>
    </row>
    <row r="15" spans="1:6" ht="17.25">
      <c r="A15" s="30"/>
      <c r="B15" s="24"/>
      <c r="C15" s="24"/>
      <c r="D15" s="31" t="s">
        <v>25</v>
      </c>
      <c r="E15" s="18"/>
      <c r="F15" s="32">
        <f>SUM(E16:E18)</f>
        <v>28507</v>
      </c>
    </row>
    <row r="16" spans="1:6">
      <c r="A16" s="20"/>
      <c r="B16" s="29"/>
      <c r="C16" s="24"/>
      <c r="D16" s="22" t="s">
        <v>26</v>
      </c>
      <c r="E16" s="18">
        <v>9500</v>
      </c>
      <c r="F16" s="19"/>
    </row>
    <row r="17" spans="1:6">
      <c r="A17" s="20"/>
      <c r="B17" s="21"/>
      <c r="C17" s="24"/>
      <c r="D17" s="22" t="s">
        <v>27</v>
      </c>
      <c r="E17" s="18">
        <v>9097</v>
      </c>
      <c r="F17" s="19"/>
    </row>
    <row r="18" spans="1:6" ht="17.25">
      <c r="A18" s="33"/>
      <c r="B18" s="16"/>
      <c r="C18" s="24"/>
      <c r="D18" s="34" t="s">
        <v>28</v>
      </c>
      <c r="E18" s="18">
        <v>9910</v>
      </c>
      <c r="F18" s="32"/>
    </row>
    <row r="19" spans="1:6" ht="17.25">
      <c r="A19" s="33"/>
      <c r="B19" s="16"/>
      <c r="C19" s="24"/>
      <c r="D19" s="31" t="s">
        <v>29</v>
      </c>
      <c r="E19" s="18"/>
      <c r="F19" s="32">
        <f>SUM(E20:E20)</f>
        <v>38300</v>
      </c>
    </row>
    <row r="20" spans="1:6">
      <c r="A20" s="30"/>
      <c r="B20" s="16"/>
      <c r="C20" s="24"/>
      <c r="D20" s="22" t="s">
        <v>30</v>
      </c>
      <c r="E20" s="18">
        <v>38300</v>
      </c>
      <c r="F20" s="19"/>
    </row>
    <row r="21" spans="1:6" ht="17.25">
      <c r="A21" s="33"/>
      <c r="B21" s="16"/>
      <c r="C21" s="24"/>
      <c r="D21" s="31" t="s">
        <v>31</v>
      </c>
      <c r="E21" s="18"/>
      <c r="F21" s="32">
        <f>SUM(E22:E30)</f>
        <v>264844</v>
      </c>
    </row>
    <row r="22" spans="1:6">
      <c r="A22" s="33"/>
      <c r="B22" s="16"/>
      <c r="C22" s="24"/>
      <c r="D22" s="22" t="s">
        <v>32</v>
      </c>
      <c r="E22" s="18">
        <v>73959</v>
      </c>
      <c r="F22" s="19"/>
    </row>
    <row r="23" spans="1:6">
      <c r="A23" s="33"/>
      <c r="B23" s="16"/>
      <c r="C23" s="24"/>
      <c r="D23" s="22" t="s">
        <v>33</v>
      </c>
      <c r="E23" s="18">
        <v>59910</v>
      </c>
      <c r="F23" s="19"/>
    </row>
    <row r="24" spans="1:6">
      <c r="A24" s="33"/>
      <c r="B24" s="16"/>
      <c r="C24" s="24"/>
      <c r="D24" s="22" t="s">
        <v>34</v>
      </c>
      <c r="E24" s="18">
        <v>13000</v>
      </c>
      <c r="F24" s="19"/>
    </row>
    <row r="25" spans="1:6">
      <c r="A25" s="33"/>
      <c r="B25" s="16"/>
      <c r="C25" s="24"/>
      <c r="D25" s="22" t="s">
        <v>35</v>
      </c>
      <c r="E25" s="18">
        <v>31790</v>
      </c>
      <c r="F25" s="19"/>
    </row>
    <row r="26" spans="1:6">
      <c r="A26" s="33"/>
      <c r="B26" s="16"/>
      <c r="C26" s="24"/>
      <c r="D26" s="22" t="s">
        <v>36</v>
      </c>
      <c r="E26" s="18">
        <v>21000</v>
      </c>
      <c r="F26" s="19"/>
    </row>
    <row r="27" spans="1:6">
      <c r="A27" s="33"/>
      <c r="B27" s="16"/>
      <c r="C27" s="24"/>
      <c r="D27" s="22" t="s">
        <v>37</v>
      </c>
      <c r="E27" s="18">
        <v>4000</v>
      </c>
      <c r="F27" s="19"/>
    </row>
    <row r="28" spans="1:6">
      <c r="A28" s="33"/>
      <c r="B28" s="16"/>
      <c r="C28" s="24"/>
      <c r="D28" s="34" t="s">
        <v>38</v>
      </c>
      <c r="E28" s="18">
        <v>7665</v>
      </c>
      <c r="F28" s="19"/>
    </row>
    <row r="29" spans="1:6">
      <c r="A29" s="33"/>
      <c r="B29" s="16"/>
      <c r="C29" s="24"/>
      <c r="D29" s="22" t="s">
        <v>39</v>
      </c>
      <c r="E29" s="18">
        <v>47360</v>
      </c>
      <c r="F29" s="19"/>
    </row>
    <row r="30" spans="1:6">
      <c r="A30" s="33"/>
      <c r="B30" s="16"/>
      <c r="C30" s="24"/>
      <c r="D30" s="22" t="s">
        <v>40</v>
      </c>
      <c r="E30" s="18">
        <v>6160</v>
      </c>
      <c r="F30" s="19"/>
    </row>
    <row r="31" spans="1:6" ht="17.25">
      <c r="A31" s="33"/>
      <c r="B31" s="16"/>
      <c r="C31" s="24"/>
      <c r="D31" s="31" t="s">
        <v>41</v>
      </c>
      <c r="E31" s="35"/>
      <c r="F31" s="32">
        <f>SUM(E32:E39)</f>
        <v>272390</v>
      </c>
    </row>
    <row r="32" spans="1:6">
      <c r="A32" s="33"/>
      <c r="B32" s="16"/>
      <c r="C32" s="24"/>
      <c r="D32" s="36" t="s">
        <v>42</v>
      </c>
      <c r="E32" s="18">
        <v>7300</v>
      </c>
      <c r="F32" s="19"/>
    </row>
    <row r="33" spans="1:6">
      <c r="A33" s="33"/>
      <c r="B33" s="16"/>
      <c r="C33" s="24"/>
      <c r="D33" s="22" t="s">
        <v>43</v>
      </c>
      <c r="E33" s="18">
        <v>154800</v>
      </c>
      <c r="F33" s="19"/>
    </row>
    <row r="34" spans="1:6">
      <c r="A34" s="33"/>
      <c r="B34" s="16"/>
      <c r="C34" s="24"/>
      <c r="D34" s="37" t="s">
        <v>44</v>
      </c>
      <c r="E34" s="18">
        <v>3425</v>
      </c>
      <c r="F34" s="19"/>
    </row>
    <row r="35" spans="1:6">
      <c r="A35" s="33"/>
      <c r="B35" s="16"/>
      <c r="C35" s="24"/>
      <c r="D35" s="38" t="s">
        <v>45</v>
      </c>
      <c r="E35" s="18">
        <v>28000</v>
      </c>
      <c r="F35" s="19"/>
    </row>
    <row r="36" spans="1:6">
      <c r="A36" s="33"/>
      <c r="B36" s="16"/>
      <c r="C36" s="24"/>
      <c r="D36" s="39" t="s">
        <v>46</v>
      </c>
      <c r="E36" s="18">
        <v>28165</v>
      </c>
      <c r="F36" s="19"/>
    </row>
    <row r="37" spans="1:6">
      <c r="A37" s="33"/>
      <c r="B37" s="16"/>
      <c r="C37" s="24"/>
      <c r="D37" s="40" t="s">
        <v>47</v>
      </c>
      <c r="E37" s="18">
        <v>37200</v>
      </c>
      <c r="F37" s="19"/>
    </row>
    <row r="38" spans="1:6">
      <c r="A38" s="33"/>
      <c r="B38" s="16"/>
      <c r="C38" s="24"/>
      <c r="D38" s="40" t="s">
        <v>48</v>
      </c>
      <c r="E38" s="18">
        <v>13500</v>
      </c>
      <c r="F38" s="19"/>
    </row>
    <row r="39" spans="1:6">
      <c r="A39" s="33"/>
      <c r="B39" s="16"/>
      <c r="C39" s="24"/>
      <c r="D39" s="40" t="s">
        <v>49</v>
      </c>
      <c r="E39" s="18">
        <v>0</v>
      </c>
      <c r="F39" s="19"/>
    </row>
    <row r="40" spans="1:6" ht="17.25">
      <c r="A40" s="33"/>
      <c r="B40" s="16"/>
      <c r="C40" s="24"/>
      <c r="D40" s="31" t="s">
        <v>50</v>
      </c>
      <c r="E40" s="18"/>
      <c r="F40" s="32">
        <f>SUM(E41:E41)</f>
        <v>8922</v>
      </c>
    </row>
    <row r="41" spans="1:6">
      <c r="A41" s="33"/>
      <c r="B41" s="16"/>
      <c r="C41" s="24"/>
      <c r="D41" s="22" t="s">
        <v>51</v>
      </c>
      <c r="E41" s="18">
        <v>8922</v>
      </c>
      <c r="F41" s="19"/>
    </row>
    <row r="42" spans="1:6" ht="17.25">
      <c r="A42" s="33"/>
      <c r="B42" s="16"/>
      <c r="C42" s="24"/>
      <c r="D42" s="31" t="s">
        <v>52</v>
      </c>
      <c r="E42" s="18"/>
      <c r="F42" s="32">
        <f>SUM(E43:E46)</f>
        <v>38900</v>
      </c>
    </row>
    <row r="43" spans="1:6">
      <c r="A43" s="33"/>
      <c r="B43" s="16"/>
      <c r="C43" s="24"/>
      <c r="D43" s="22" t="s">
        <v>53</v>
      </c>
      <c r="E43" s="18">
        <v>0</v>
      </c>
      <c r="F43" s="19"/>
    </row>
    <row r="44" spans="1:6">
      <c r="A44" s="33"/>
      <c r="B44" s="16"/>
      <c r="C44" s="24"/>
      <c r="D44" s="22" t="s">
        <v>54</v>
      </c>
      <c r="E44" s="18">
        <v>10000</v>
      </c>
      <c r="F44" s="19"/>
    </row>
    <row r="45" spans="1:6">
      <c r="A45" s="33"/>
      <c r="B45" s="16"/>
      <c r="C45" s="24"/>
      <c r="D45" s="22" t="s">
        <v>55</v>
      </c>
      <c r="E45" s="18">
        <v>22200</v>
      </c>
      <c r="F45" s="19"/>
    </row>
    <row r="46" spans="1:6">
      <c r="A46" s="33"/>
      <c r="B46" s="16"/>
      <c r="C46" s="24"/>
      <c r="D46" s="22" t="s">
        <v>56</v>
      </c>
      <c r="E46" s="18">
        <v>6700</v>
      </c>
      <c r="F46" s="19"/>
    </row>
    <row r="47" spans="1:6" ht="17.25">
      <c r="A47" s="33"/>
      <c r="B47" s="16"/>
      <c r="C47" s="24"/>
      <c r="D47" s="31" t="s">
        <v>57</v>
      </c>
      <c r="E47" s="35"/>
      <c r="F47" s="32">
        <f>SUM(E48:E53)</f>
        <v>31735</v>
      </c>
    </row>
    <row r="48" spans="1:6">
      <c r="A48" s="33"/>
      <c r="B48" s="16"/>
      <c r="C48" s="24"/>
      <c r="D48" s="22" t="s">
        <v>58</v>
      </c>
      <c r="E48" s="18">
        <v>13800</v>
      </c>
      <c r="F48" s="19"/>
    </row>
    <row r="49" spans="1:6">
      <c r="A49" s="33"/>
      <c r="B49" s="16"/>
      <c r="C49" s="24"/>
      <c r="D49" s="22" t="s">
        <v>59</v>
      </c>
      <c r="E49" s="18">
        <v>3180</v>
      </c>
      <c r="F49" s="19"/>
    </row>
    <row r="50" spans="1:6">
      <c r="A50" s="33"/>
      <c r="B50" s="16"/>
      <c r="C50" s="24"/>
      <c r="D50" s="22" t="s">
        <v>60</v>
      </c>
      <c r="E50" s="18">
        <v>4800</v>
      </c>
      <c r="F50" s="19"/>
    </row>
    <row r="51" spans="1:6">
      <c r="A51" s="33"/>
      <c r="B51" s="16"/>
      <c r="C51" s="24"/>
      <c r="D51" s="40" t="s">
        <v>61</v>
      </c>
      <c r="E51" s="18">
        <v>1500</v>
      </c>
      <c r="F51" s="19"/>
    </row>
    <row r="52" spans="1:6">
      <c r="A52" s="33"/>
      <c r="B52" s="16"/>
      <c r="C52" s="24"/>
      <c r="D52" s="40" t="s">
        <v>62</v>
      </c>
      <c r="E52" s="18">
        <v>6055</v>
      </c>
      <c r="F52" s="19"/>
    </row>
    <row r="53" spans="1:6">
      <c r="A53" s="33"/>
      <c r="B53" s="16"/>
      <c r="C53" s="24"/>
      <c r="D53" s="22" t="s">
        <v>63</v>
      </c>
      <c r="E53" s="18">
        <v>2400</v>
      </c>
      <c r="F53" s="19"/>
    </row>
    <row r="54" spans="1:6" ht="17.25">
      <c r="A54" s="33"/>
      <c r="B54" s="16"/>
      <c r="C54" s="24"/>
      <c r="D54" s="31" t="s">
        <v>64</v>
      </c>
      <c r="E54" s="35"/>
      <c r="F54" s="32">
        <f>SUM(E55:E57)</f>
        <v>10800</v>
      </c>
    </row>
    <row r="55" spans="1:6">
      <c r="A55" s="33"/>
      <c r="B55" s="16"/>
      <c r="C55" s="24"/>
      <c r="D55" s="22" t="s">
        <v>65</v>
      </c>
      <c r="E55" s="18">
        <v>2400</v>
      </c>
      <c r="F55" s="19"/>
    </row>
    <row r="56" spans="1:6">
      <c r="A56" s="33"/>
      <c r="B56" s="16"/>
      <c r="C56" s="24"/>
      <c r="D56" s="22" t="s">
        <v>66</v>
      </c>
      <c r="E56" s="18">
        <v>2400</v>
      </c>
      <c r="F56" s="19"/>
    </row>
    <row r="57" spans="1:6">
      <c r="A57" s="33"/>
      <c r="B57" s="16"/>
      <c r="C57" s="24"/>
      <c r="D57" s="22" t="s">
        <v>67</v>
      </c>
      <c r="E57" s="18">
        <v>6000</v>
      </c>
      <c r="F57" s="19"/>
    </row>
    <row r="58" spans="1:6" ht="17.25">
      <c r="A58" s="33"/>
      <c r="B58" s="16"/>
      <c r="C58" s="24"/>
      <c r="D58" s="31" t="s">
        <v>68</v>
      </c>
      <c r="E58" s="18"/>
      <c r="F58" s="32">
        <f>SUM(E59:E60)</f>
        <v>36292</v>
      </c>
    </row>
    <row r="59" spans="1:6">
      <c r="A59" s="33"/>
      <c r="B59" s="16"/>
      <c r="C59" s="24"/>
      <c r="D59" s="22" t="s">
        <v>69</v>
      </c>
      <c r="E59" s="18">
        <v>12411</v>
      </c>
      <c r="F59" s="19"/>
    </row>
    <row r="60" spans="1:6">
      <c r="A60" s="33"/>
      <c r="B60" s="16"/>
      <c r="C60" s="24"/>
      <c r="D60" s="41" t="s">
        <v>70</v>
      </c>
      <c r="E60" s="18">
        <v>23881</v>
      </c>
      <c r="F60" s="19"/>
    </row>
    <row r="61" spans="1:6" ht="17.25">
      <c r="A61" s="33"/>
      <c r="B61" s="16"/>
      <c r="C61" s="24"/>
      <c r="D61" s="42" t="s">
        <v>71</v>
      </c>
      <c r="E61" s="18"/>
      <c r="F61" s="43">
        <f>SUM(E62:E64)</f>
        <v>4576</v>
      </c>
    </row>
    <row r="62" spans="1:6">
      <c r="A62" s="33"/>
      <c r="B62" s="16"/>
      <c r="C62" s="24"/>
      <c r="D62" s="41" t="s">
        <v>72</v>
      </c>
      <c r="E62" s="18">
        <v>576</v>
      </c>
      <c r="F62" s="19"/>
    </row>
    <row r="63" spans="1:6">
      <c r="A63" s="33"/>
      <c r="B63" s="16"/>
      <c r="C63" s="24"/>
      <c r="D63" s="44" t="s">
        <v>73</v>
      </c>
      <c r="E63" s="18">
        <v>4000</v>
      </c>
      <c r="F63" s="19"/>
    </row>
    <row r="64" spans="1:6">
      <c r="A64" s="33"/>
      <c r="B64" s="16"/>
      <c r="C64" s="24"/>
      <c r="D64" s="40" t="s">
        <v>74</v>
      </c>
      <c r="E64" s="18">
        <v>0</v>
      </c>
      <c r="F64" s="19"/>
    </row>
    <row r="65" spans="1:6">
      <c r="A65" s="33"/>
      <c r="B65" s="16"/>
      <c r="C65" s="24"/>
      <c r="D65" s="45" t="s">
        <v>75</v>
      </c>
      <c r="E65" s="23">
        <v>7500</v>
      </c>
      <c r="F65" s="46">
        <v>7500</v>
      </c>
    </row>
    <row r="66" spans="1:6" ht="19.5">
      <c r="A66" s="47" t="s">
        <v>76</v>
      </c>
      <c r="B66" s="21">
        <f>SUM(B5:B59)</f>
        <v>1120884</v>
      </c>
      <c r="C66" s="48">
        <f>SUM(B66)</f>
        <v>1120884</v>
      </c>
      <c r="D66" s="49" t="s">
        <v>76</v>
      </c>
      <c r="E66" s="18">
        <f>SUM(E6:E65)</f>
        <v>1006765</v>
      </c>
      <c r="F66" s="19">
        <f>SUM(E66)</f>
        <v>1006765</v>
      </c>
    </row>
    <row r="67" spans="1:6">
      <c r="A67" s="30"/>
      <c r="B67" s="24"/>
      <c r="C67" s="24"/>
      <c r="D67" s="50" t="s">
        <v>77</v>
      </c>
      <c r="E67" s="23">
        <v>38400</v>
      </c>
      <c r="F67" s="51">
        <f>F66+E67</f>
        <v>1045165</v>
      </c>
    </row>
    <row r="68" spans="1:6" ht="20.25" thickBot="1">
      <c r="A68" s="52" t="s">
        <v>78</v>
      </c>
      <c r="B68" s="53"/>
      <c r="C68" s="53"/>
      <c r="D68" s="53"/>
      <c r="E68" s="53"/>
      <c r="F68" s="54"/>
    </row>
  </sheetData>
  <mergeCells count="4">
    <mergeCell ref="A1:F1"/>
    <mergeCell ref="A2:F2"/>
    <mergeCell ref="A3:F3"/>
    <mergeCell ref="A68:F68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2012-11-08T18:20:55Z</dcterms:created>
  <dcterms:modified xsi:type="dcterms:W3CDTF">2012-11-08T18:21:53Z</dcterms:modified>
</cp:coreProperties>
</file>